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ante" sheetId="1" state="visible" r:id="rId1"/>
    <sheet xmlns:r="http://schemas.openxmlformats.org/officeDocument/2006/relationships" name="Turnos" sheetId="2" state="visible" r:id="rId2"/>
  </sheets>
  <definedNames>
    <definedName name="_xlnm.Print_Area" localSheetId="0">'Cuadrante'!$A$1:$AH$20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164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10" customWidth="1" min="34" max="34"/>
  </cols>
  <sheetData>
    <row r="1">
      <c r="A1" s="1" t="inlineStr">
        <is>
          <t>CUADRANTE DE TURNOS MENSUAL</t>
        </is>
      </c>
    </row>
    <row r="2">
      <c r="A2" s="2" t="inlineStr">
        <is>
          <t>Elige año y mes, escribe los nombres y pon un código de turno en cada día. Las horas se suman solas.</t>
        </is>
      </c>
    </row>
    <row r="3">
      <c r="A3" s="3" t="inlineStr">
        <is>
          <t>Año</t>
        </is>
      </c>
      <c r="B3" s="4" t="n">
        <v>2026</v>
      </c>
      <c r="C3" s="5" t="n"/>
      <c r="E3" s="3" t="inlineStr">
        <is>
          <t>Mes (1-12)</t>
        </is>
      </c>
      <c r="F3" s="6" t="n"/>
      <c r="G3" s="5" t="n"/>
      <c r="H3" s="4" t="n">
        <v>11</v>
      </c>
      <c r="I3" s="5" t="n"/>
      <c r="K3" s="7" t="inlineStr">
        <is>
          <t>Empresa o centro:</t>
        </is>
      </c>
    </row>
    <row r="5">
      <c r="A5" s="8" t="inlineStr">
        <is>
          <t>Persona</t>
        </is>
      </c>
      <c r="B5" s="8">
        <f>IF(1&lt;=DAY(EOMONTH(DATE($B$3,$H$3,1),0)),1,"")</f>
        <v/>
      </c>
      <c r="C5" s="8">
        <f>IF(2&lt;=DAY(EOMONTH(DATE($B$3,$H$3,1),0)),2,"")</f>
        <v/>
      </c>
      <c r="D5" s="8">
        <f>IF(3&lt;=DAY(EOMONTH(DATE($B$3,$H$3,1),0)),3,"")</f>
        <v/>
      </c>
      <c r="E5" s="8">
        <f>IF(4&lt;=DAY(EOMONTH(DATE($B$3,$H$3,1),0)),4,"")</f>
        <v/>
      </c>
      <c r="F5" s="8">
        <f>IF(5&lt;=DAY(EOMONTH(DATE($B$3,$H$3,1),0)),5,"")</f>
        <v/>
      </c>
      <c r="G5" s="8">
        <f>IF(6&lt;=DAY(EOMONTH(DATE($B$3,$H$3,1),0)),6,"")</f>
        <v/>
      </c>
      <c r="H5" s="8">
        <f>IF(7&lt;=DAY(EOMONTH(DATE($B$3,$H$3,1),0)),7,"")</f>
        <v/>
      </c>
      <c r="I5" s="8">
        <f>IF(8&lt;=DAY(EOMONTH(DATE($B$3,$H$3,1),0)),8,"")</f>
        <v/>
      </c>
      <c r="J5" s="8">
        <f>IF(9&lt;=DAY(EOMONTH(DATE($B$3,$H$3,1),0)),9,"")</f>
        <v/>
      </c>
      <c r="K5" s="8">
        <f>IF(10&lt;=DAY(EOMONTH(DATE($B$3,$H$3,1),0)),10,"")</f>
        <v/>
      </c>
      <c r="L5" s="8">
        <f>IF(11&lt;=DAY(EOMONTH(DATE($B$3,$H$3,1),0)),11,"")</f>
        <v/>
      </c>
      <c r="M5" s="8">
        <f>IF(12&lt;=DAY(EOMONTH(DATE($B$3,$H$3,1),0)),12,"")</f>
        <v/>
      </c>
      <c r="N5" s="8">
        <f>IF(13&lt;=DAY(EOMONTH(DATE($B$3,$H$3,1),0)),13,"")</f>
        <v/>
      </c>
      <c r="O5" s="8">
        <f>IF(14&lt;=DAY(EOMONTH(DATE($B$3,$H$3,1),0)),14,"")</f>
        <v/>
      </c>
      <c r="P5" s="8">
        <f>IF(15&lt;=DAY(EOMONTH(DATE($B$3,$H$3,1),0)),15,"")</f>
        <v/>
      </c>
      <c r="Q5" s="8">
        <f>IF(16&lt;=DAY(EOMONTH(DATE($B$3,$H$3,1),0)),16,"")</f>
        <v/>
      </c>
      <c r="R5" s="8">
        <f>IF(17&lt;=DAY(EOMONTH(DATE($B$3,$H$3,1),0)),17,"")</f>
        <v/>
      </c>
      <c r="S5" s="8">
        <f>IF(18&lt;=DAY(EOMONTH(DATE($B$3,$H$3,1),0)),18,"")</f>
        <v/>
      </c>
      <c r="T5" s="8">
        <f>IF(19&lt;=DAY(EOMONTH(DATE($B$3,$H$3,1),0)),19,"")</f>
        <v/>
      </c>
      <c r="U5" s="8">
        <f>IF(20&lt;=DAY(EOMONTH(DATE($B$3,$H$3,1),0)),20,"")</f>
        <v/>
      </c>
      <c r="V5" s="8">
        <f>IF(21&lt;=DAY(EOMONTH(DATE($B$3,$H$3,1),0)),21,"")</f>
        <v/>
      </c>
      <c r="W5" s="8">
        <f>IF(22&lt;=DAY(EOMONTH(DATE($B$3,$H$3,1),0)),22,"")</f>
        <v/>
      </c>
      <c r="X5" s="8">
        <f>IF(23&lt;=DAY(EOMONTH(DATE($B$3,$H$3,1),0)),23,"")</f>
        <v/>
      </c>
      <c r="Y5" s="8">
        <f>IF(24&lt;=DAY(EOMONTH(DATE($B$3,$H$3,1),0)),24,"")</f>
        <v/>
      </c>
      <c r="Z5" s="8">
        <f>IF(25&lt;=DAY(EOMONTH(DATE($B$3,$H$3,1),0)),25,"")</f>
        <v/>
      </c>
      <c r="AA5" s="8">
        <f>IF(26&lt;=DAY(EOMONTH(DATE($B$3,$H$3,1),0)),26,"")</f>
        <v/>
      </c>
      <c r="AB5" s="8">
        <f>IF(27&lt;=DAY(EOMONTH(DATE($B$3,$H$3,1),0)),27,"")</f>
        <v/>
      </c>
      <c r="AC5" s="8">
        <f>IF(28&lt;=DAY(EOMONTH(DATE($B$3,$H$3,1),0)),28,"")</f>
        <v/>
      </c>
      <c r="AD5" s="8">
        <f>IF(29&lt;=DAY(EOMONTH(DATE($B$3,$H$3,1),0)),29,"")</f>
        <v/>
      </c>
      <c r="AE5" s="8">
        <f>IF(30&lt;=DAY(EOMONTH(DATE($B$3,$H$3,1),0)),30,"")</f>
        <v/>
      </c>
      <c r="AF5" s="8">
        <f>IF(31&lt;=DAY(EOMONTH(DATE($B$3,$H$3,1),0)),31,"")</f>
        <v/>
      </c>
      <c r="AG5" s="8" t="inlineStr">
        <is>
          <t>Horas mes</t>
        </is>
      </c>
      <c r="AH5" s="8" t="inlineStr">
        <is>
          <t>Media semanal</t>
        </is>
      </c>
    </row>
    <row r="6">
      <c r="A6" s="3" t="inlineStr"/>
      <c r="B6" s="9">
        <f>IF(B5="","",MID("LMXJVSD",WEEKDAY(DATE($B$3,$H$3,B5),2),1))</f>
        <v/>
      </c>
      <c r="C6" s="9">
        <f>IF(C5="","",MID("LMXJVSD",WEEKDAY(DATE($B$3,$H$3,C5),2),1))</f>
        <v/>
      </c>
      <c r="D6" s="9">
        <f>IF(D5="","",MID("LMXJVSD",WEEKDAY(DATE($B$3,$H$3,D5),2),1))</f>
        <v/>
      </c>
      <c r="E6" s="9">
        <f>IF(E5="","",MID("LMXJVSD",WEEKDAY(DATE($B$3,$H$3,E5),2),1))</f>
        <v/>
      </c>
      <c r="F6" s="9">
        <f>IF(F5="","",MID("LMXJVSD",WEEKDAY(DATE($B$3,$H$3,F5),2),1))</f>
        <v/>
      </c>
      <c r="G6" s="9">
        <f>IF(G5="","",MID("LMXJVSD",WEEKDAY(DATE($B$3,$H$3,G5),2),1))</f>
        <v/>
      </c>
      <c r="H6" s="9">
        <f>IF(H5="","",MID("LMXJVSD",WEEKDAY(DATE($B$3,$H$3,H5),2),1))</f>
        <v/>
      </c>
      <c r="I6" s="9">
        <f>IF(I5="","",MID("LMXJVSD",WEEKDAY(DATE($B$3,$H$3,I5),2),1))</f>
        <v/>
      </c>
      <c r="J6" s="9">
        <f>IF(J5="","",MID("LMXJVSD",WEEKDAY(DATE($B$3,$H$3,J5),2),1))</f>
        <v/>
      </c>
      <c r="K6" s="9">
        <f>IF(K5="","",MID("LMXJVSD",WEEKDAY(DATE($B$3,$H$3,K5),2),1))</f>
        <v/>
      </c>
      <c r="L6" s="9">
        <f>IF(L5="","",MID("LMXJVSD",WEEKDAY(DATE($B$3,$H$3,L5),2),1))</f>
        <v/>
      </c>
      <c r="M6" s="9">
        <f>IF(M5="","",MID("LMXJVSD",WEEKDAY(DATE($B$3,$H$3,M5),2),1))</f>
        <v/>
      </c>
      <c r="N6" s="9">
        <f>IF(N5="","",MID("LMXJVSD",WEEKDAY(DATE($B$3,$H$3,N5),2),1))</f>
        <v/>
      </c>
      <c r="O6" s="9">
        <f>IF(O5="","",MID("LMXJVSD",WEEKDAY(DATE($B$3,$H$3,O5),2),1))</f>
        <v/>
      </c>
      <c r="P6" s="9">
        <f>IF(P5="","",MID("LMXJVSD",WEEKDAY(DATE($B$3,$H$3,P5),2),1))</f>
        <v/>
      </c>
      <c r="Q6" s="9">
        <f>IF(Q5="","",MID("LMXJVSD",WEEKDAY(DATE($B$3,$H$3,Q5),2),1))</f>
        <v/>
      </c>
      <c r="R6" s="9">
        <f>IF(R5="","",MID("LMXJVSD",WEEKDAY(DATE($B$3,$H$3,R5),2),1))</f>
        <v/>
      </c>
      <c r="S6" s="9">
        <f>IF(S5="","",MID("LMXJVSD",WEEKDAY(DATE($B$3,$H$3,S5),2),1))</f>
        <v/>
      </c>
      <c r="T6" s="9">
        <f>IF(T5="","",MID("LMXJVSD",WEEKDAY(DATE($B$3,$H$3,T5),2),1))</f>
        <v/>
      </c>
      <c r="U6" s="9">
        <f>IF(U5="","",MID("LMXJVSD",WEEKDAY(DATE($B$3,$H$3,U5),2),1))</f>
        <v/>
      </c>
      <c r="V6" s="9">
        <f>IF(V5="","",MID("LMXJVSD",WEEKDAY(DATE($B$3,$H$3,V5),2),1))</f>
        <v/>
      </c>
      <c r="W6" s="9">
        <f>IF(W5="","",MID("LMXJVSD",WEEKDAY(DATE($B$3,$H$3,W5),2),1))</f>
        <v/>
      </c>
      <c r="X6" s="9">
        <f>IF(X5="","",MID("LMXJVSD",WEEKDAY(DATE($B$3,$H$3,X5),2),1))</f>
        <v/>
      </c>
      <c r="Y6" s="9">
        <f>IF(Y5="","",MID("LMXJVSD",WEEKDAY(DATE($B$3,$H$3,Y5),2),1))</f>
        <v/>
      </c>
      <c r="Z6" s="9">
        <f>IF(Z5="","",MID("LMXJVSD",WEEKDAY(DATE($B$3,$H$3,Z5),2),1))</f>
        <v/>
      </c>
      <c r="AA6" s="9">
        <f>IF(AA5="","",MID("LMXJVSD",WEEKDAY(DATE($B$3,$H$3,AA5),2),1))</f>
        <v/>
      </c>
      <c r="AB6" s="9">
        <f>IF(AB5="","",MID("LMXJVSD",WEEKDAY(DATE($B$3,$H$3,AB5),2),1))</f>
        <v/>
      </c>
      <c r="AC6" s="9">
        <f>IF(AC5="","",MID("LMXJVSD",WEEKDAY(DATE($B$3,$H$3,AC5),2),1))</f>
        <v/>
      </c>
      <c r="AD6" s="9">
        <f>IF(AD5="","",MID("LMXJVSD",WEEKDAY(DATE($B$3,$H$3,AD5),2),1))</f>
        <v/>
      </c>
      <c r="AE6" s="9">
        <f>IF(AE5="","",MID("LMXJVSD",WEEKDAY(DATE($B$3,$H$3,AE5),2),1))</f>
        <v/>
      </c>
      <c r="AF6" s="9">
        <f>IF(AF5="","",MID("LMXJVSD",WEEKDAY(DATE($B$3,$H$3,AF5),2),1))</f>
        <v/>
      </c>
      <c r="AG6" s="10" t="inlineStr"/>
      <c r="AH6" s="10" t="inlineStr"/>
    </row>
    <row r="7">
      <c r="A7" s="4" t="inlineStr">
        <is>
          <t>Ana</t>
        </is>
      </c>
      <c r="B7" s="11" t="inlineStr">
        <is>
          <t>L</t>
        </is>
      </c>
      <c r="C7" s="11" t="inlineStr">
        <is>
          <t>T</t>
        </is>
      </c>
      <c r="D7" s="11" t="inlineStr">
        <is>
          <t>T</t>
        </is>
      </c>
      <c r="E7" s="11" t="inlineStr">
        <is>
          <t>T</t>
        </is>
      </c>
      <c r="F7" s="11" t="inlineStr">
        <is>
          <t>T</t>
        </is>
      </c>
      <c r="G7" s="11" t="inlineStr">
        <is>
          <t>T</t>
        </is>
      </c>
      <c r="H7" s="11" t="inlineStr">
        <is>
          <t>L</t>
        </is>
      </c>
      <c r="I7" s="11" t="inlineStr">
        <is>
          <t>L</t>
        </is>
      </c>
      <c r="J7" s="11" t="inlineStr">
        <is>
          <t>M</t>
        </is>
      </c>
      <c r="K7" s="11" t="inlineStr">
        <is>
          <t>M</t>
        </is>
      </c>
      <c r="L7" s="11" t="inlineStr">
        <is>
          <t>M</t>
        </is>
      </c>
      <c r="M7" s="11" t="inlineStr">
        <is>
          <t>M</t>
        </is>
      </c>
      <c r="N7" s="11" t="inlineStr">
        <is>
          <t>M</t>
        </is>
      </c>
      <c r="O7" s="11" t="inlineStr">
        <is>
          <t>L</t>
        </is>
      </c>
      <c r="P7" s="11" t="inlineStr">
        <is>
          <t>L</t>
        </is>
      </c>
      <c r="Q7" s="11" t="inlineStr">
        <is>
          <t>T</t>
        </is>
      </c>
      <c r="R7" s="11" t="inlineStr">
        <is>
          <t>T</t>
        </is>
      </c>
      <c r="S7" s="11" t="inlineStr">
        <is>
          <t>T</t>
        </is>
      </c>
      <c r="T7" s="11" t="inlineStr">
        <is>
          <t>T</t>
        </is>
      </c>
      <c r="U7" s="11" t="inlineStr">
        <is>
          <t>T</t>
        </is>
      </c>
      <c r="V7" s="11" t="inlineStr">
        <is>
          <t>L</t>
        </is>
      </c>
      <c r="W7" s="11" t="inlineStr">
        <is>
          <t>L</t>
        </is>
      </c>
      <c r="X7" s="11" t="inlineStr">
        <is>
          <t>M</t>
        </is>
      </c>
      <c r="Y7" s="11" t="inlineStr">
        <is>
          <t>M</t>
        </is>
      </c>
      <c r="Z7" s="11" t="inlineStr">
        <is>
          <t>M</t>
        </is>
      </c>
      <c r="AA7" s="11" t="inlineStr">
        <is>
          <t>M</t>
        </is>
      </c>
      <c r="AB7" s="11" t="inlineStr">
        <is>
          <t>M</t>
        </is>
      </c>
      <c r="AC7" s="11" t="inlineStr">
        <is>
          <t>L</t>
        </is>
      </c>
      <c r="AD7" s="11" t="inlineStr">
        <is>
          <t>L</t>
        </is>
      </c>
      <c r="AE7" s="11" t="inlineStr">
        <is>
          <t>T</t>
        </is>
      </c>
      <c r="AF7" s="11" t="inlineStr"/>
      <c r="AG7" s="12">
        <f>IF(A7="","",SUMPRODUCT(COUNTIF(B7:AF7,Turnos!$A$4:$A$11),Turnos!$C$4:$C$11))</f>
        <v/>
      </c>
      <c r="AH7" s="12">
        <f>IF(A7="","",ROUND(AG7/(DAY(EOMONTH(DATE($B$3,$H$3,1),0))/7),1))</f>
        <v/>
      </c>
    </row>
    <row r="8">
      <c r="A8" s="4" t="inlineStr">
        <is>
          <t>Luis</t>
        </is>
      </c>
      <c r="B8" s="11" t="inlineStr">
        <is>
          <t>L</t>
        </is>
      </c>
      <c r="C8" s="11" t="inlineStr">
        <is>
          <t>M</t>
        </is>
      </c>
      <c r="D8" s="11" t="inlineStr">
        <is>
          <t>M</t>
        </is>
      </c>
      <c r="E8" s="11" t="inlineStr">
        <is>
          <t>M</t>
        </is>
      </c>
      <c r="F8" s="11" t="inlineStr">
        <is>
          <t>M</t>
        </is>
      </c>
      <c r="G8" s="11" t="inlineStr">
        <is>
          <t>M</t>
        </is>
      </c>
      <c r="H8" s="11" t="inlineStr">
        <is>
          <t>L</t>
        </is>
      </c>
      <c r="I8" s="11" t="inlineStr">
        <is>
          <t>L</t>
        </is>
      </c>
      <c r="J8" s="11" t="inlineStr">
        <is>
          <t>T</t>
        </is>
      </c>
      <c r="K8" s="11" t="inlineStr">
        <is>
          <t>T</t>
        </is>
      </c>
      <c r="L8" s="11" t="inlineStr">
        <is>
          <t>T</t>
        </is>
      </c>
      <c r="M8" s="11" t="inlineStr">
        <is>
          <t>T</t>
        </is>
      </c>
      <c r="N8" s="11" t="inlineStr">
        <is>
          <t>T</t>
        </is>
      </c>
      <c r="O8" s="11" t="inlineStr">
        <is>
          <t>L</t>
        </is>
      </c>
      <c r="P8" s="11" t="inlineStr">
        <is>
          <t>L</t>
        </is>
      </c>
      <c r="Q8" s="11" t="inlineStr">
        <is>
          <t>M</t>
        </is>
      </c>
      <c r="R8" s="11" t="inlineStr">
        <is>
          <t>M</t>
        </is>
      </c>
      <c r="S8" s="11" t="inlineStr">
        <is>
          <t>M</t>
        </is>
      </c>
      <c r="T8" s="11" t="inlineStr">
        <is>
          <t>M</t>
        </is>
      </c>
      <c r="U8" s="11" t="inlineStr">
        <is>
          <t>M</t>
        </is>
      </c>
      <c r="V8" s="11" t="inlineStr">
        <is>
          <t>L</t>
        </is>
      </c>
      <c r="W8" s="11" t="inlineStr">
        <is>
          <t>L</t>
        </is>
      </c>
      <c r="X8" s="11" t="inlineStr">
        <is>
          <t>T</t>
        </is>
      </c>
      <c r="Y8" s="11" t="inlineStr">
        <is>
          <t>T</t>
        </is>
      </c>
      <c r="Z8" s="11" t="inlineStr">
        <is>
          <t>T</t>
        </is>
      </c>
      <c r="AA8" s="11" t="inlineStr">
        <is>
          <t>T</t>
        </is>
      </c>
      <c r="AB8" s="11" t="inlineStr">
        <is>
          <t>T</t>
        </is>
      </c>
      <c r="AC8" s="11" t="inlineStr">
        <is>
          <t>L</t>
        </is>
      </c>
      <c r="AD8" s="11" t="inlineStr">
        <is>
          <t>L</t>
        </is>
      </c>
      <c r="AE8" s="11" t="inlineStr">
        <is>
          <t>M</t>
        </is>
      </c>
      <c r="AF8" s="11" t="inlineStr"/>
      <c r="AG8" s="12">
        <f>IF(A8="","",SUMPRODUCT(COUNTIF(B8:AF8,Turnos!$A$4:$A$11),Turnos!$C$4:$C$11))</f>
        <v/>
      </c>
      <c r="AH8" s="12">
        <f>IF(A8="","",ROUND(AG8/(DAY(EOMONTH(DATE($B$3,$H$3,1),0))/7),1))</f>
        <v/>
      </c>
    </row>
    <row r="9">
      <c r="A9" s="4" t="inlineStr">
        <is>
          <t>Carmen</t>
        </is>
      </c>
      <c r="B9" s="11" t="inlineStr">
        <is>
          <t>L</t>
        </is>
      </c>
      <c r="C9" s="11" t="inlineStr">
        <is>
          <t>M</t>
        </is>
      </c>
      <c r="D9" s="11" t="inlineStr">
        <is>
          <t>M</t>
        </is>
      </c>
      <c r="E9" s="11" t="inlineStr">
        <is>
          <t>M</t>
        </is>
      </c>
      <c r="F9" s="11" t="inlineStr">
        <is>
          <t>M</t>
        </is>
      </c>
      <c r="G9" s="11" t="inlineStr">
        <is>
          <t>M</t>
        </is>
      </c>
      <c r="H9" s="11" t="inlineStr">
        <is>
          <t>L</t>
        </is>
      </c>
      <c r="I9" s="11" t="inlineStr">
        <is>
          <t>L</t>
        </is>
      </c>
      <c r="J9" s="11" t="inlineStr">
        <is>
          <t>V</t>
        </is>
      </c>
      <c r="K9" s="11" t="inlineStr">
        <is>
          <t>V</t>
        </is>
      </c>
      <c r="L9" s="11" t="inlineStr">
        <is>
          <t>V</t>
        </is>
      </c>
      <c r="M9" s="11" t="inlineStr">
        <is>
          <t>V</t>
        </is>
      </c>
      <c r="N9" s="11" t="inlineStr">
        <is>
          <t>V</t>
        </is>
      </c>
      <c r="O9" s="11" t="inlineStr">
        <is>
          <t>L</t>
        </is>
      </c>
      <c r="P9" s="11" t="inlineStr">
        <is>
          <t>L</t>
        </is>
      </c>
      <c r="Q9" s="11" t="inlineStr">
        <is>
          <t>M</t>
        </is>
      </c>
      <c r="R9" s="11" t="inlineStr">
        <is>
          <t>M</t>
        </is>
      </c>
      <c r="S9" s="11" t="inlineStr">
        <is>
          <t>M</t>
        </is>
      </c>
      <c r="T9" s="11" t="inlineStr">
        <is>
          <t>M</t>
        </is>
      </c>
      <c r="U9" s="11" t="inlineStr">
        <is>
          <t>M</t>
        </is>
      </c>
      <c r="V9" s="11" t="inlineStr">
        <is>
          <t>L</t>
        </is>
      </c>
      <c r="W9" s="11" t="inlineStr">
        <is>
          <t>L</t>
        </is>
      </c>
      <c r="X9" s="11" t="inlineStr">
        <is>
          <t>M</t>
        </is>
      </c>
      <c r="Y9" s="11" t="inlineStr">
        <is>
          <t>M</t>
        </is>
      </c>
      <c r="Z9" s="11" t="inlineStr">
        <is>
          <t>M</t>
        </is>
      </c>
      <c r="AA9" s="11" t="inlineStr">
        <is>
          <t>M</t>
        </is>
      </c>
      <c r="AB9" s="11" t="inlineStr">
        <is>
          <t>M</t>
        </is>
      </c>
      <c r="AC9" s="11" t="inlineStr">
        <is>
          <t>L</t>
        </is>
      </c>
      <c r="AD9" s="11" t="inlineStr">
        <is>
          <t>L</t>
        </is>
      </c>
      <c r="AE9" s="11" t="inlineStr">
        <is>
          <t>M</t>
        </is>
      </c>
      <c r="AF9" s="11" t="inlineStr"/>
      <c r="AG9" s="12">
        <f>IF(A9="","",SUMPRODUCT(COUNTIF(B9:AF9,Turnos!$A$4:$A$11),Turnos!$C$4:$C$11))</f>
        <v/>
      </c>
      <c r="AH9" s="12">
        <f>IF(A9="","",ROUND(AG9/(DAY(EOMONTH(DATE($B$3,$H$3,1),0))/7),1))</f>
        <v/>
      </c>
    </row>
    <row r="10">
      <c r="A10" s="4" t="inlineStr"/>
      <c r="B10" s="11" t="inlineStr"/>
      <c r="C10" s="11" t="inlineStr"/>
      <c r="D10" s="11" t="inlineStr"/>
      <c r="E10" s="11" t="inlineStr"/>
      <c r="F10" s="11" t="inlineStr"/>
      <c r="G10" s="11" t="inlineStr"/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1" t="inlineStr"/>
      <c r="R10" s="11" t="inlineStr"/>
      <c r="S10" s="11" t="inlineStr"/>
      <c r="T10" s="11" t="inlineStr"/>
      <c r="U10" s="11" t="inlineStr"/>
      <c r="V10" s="11" t="inlineStr"/>
      <c r="W10" s="11" t="inlineStr"/>
      <c r="X10" s="11" t="inlineStr"/>
      <c r="Y10" s="11" t="inlineStr"/>
      <c r="Z10" s="11" t="inlineStr"/>
      <c r="AA10" s="11" t="inlineStr"/>
      <c r="AB10" s="11" t="inlineStr"/>
      <c r="AC10" s="11" t="inlineStr"/>
      <c r="AD10" s="11" t="inlineStr"/>
      <c r="AE10" s="11" t="inlineStr"/>
      <c r="AF10" s="11" t="inlineStr"/>
      <c r="AG10" s="12">
        <f>IF(A10="","",SUMPRODUCT(COUNTIF(B10:AF10,Turnos!$A$4:$A$11),Turnos!$C$4:$C$11))</f>
        <v/>
      </c>
      <c r="AH10" s="12">
        <f>IF(A10="","",ROUND(AG10/(DAY(EOMONTH(DATE($B$3,$H$3,1),0))/7),1))</f>
        <v/>
      </c>
    </row>
    <row r="11">
      <c r="A11" s="4" t="inlineStr"/>
      <c r="B11" s="11" t="inlineStr"/>
      <c r="C11" s="11" t="inlineStr"/>
      <c r="D11" s="11" t="inlineStr"/>
      <c r="E11" s="11" t="inlineStr"/>
      <c r="F11" s="11" t="inlineStr"/>
      <c r="G11" s="11" t="inlineStr"/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1" t="inlineStr"/>
      <c r="R11" s="11" t="inlineStr"/>
      <c r="S11" s="11" t="inlineStr"/>
      <c r="T11" s="11" t="inlineStr"/>
      <c r="U11" s="11" t="inlineStr"/>
      <c r="V11" s="11" t="inlineStr"/>
      <c r="W11" s="11" t="inlineStr"/>
      <c r="X11" s="11" t="inlineStr"/>
      <c r="Y11" s="11" t="inlineStr"/>
      <c r="Z11" s="11" t="inlineStr"/>
      <c r="AA11" s="11" t="inlineStr"/>
      <c r="AB11" s="11" t="inlineStr"/>
      <c r="AC11" s="11" t="inlineStr"/>
      <c r="AD11" s="11" t="inlineStr"/>
      <c r="AE11" s="11" t="inlineStr"/>
      <c r="AF11" s="11" t="inlineStr"/>
      <c r="AG11" s="12">
        <f>IF(A11="","",SUMPRODUCT(COUNTIF(B11:AF11,Turnos!$A$4:$A$11),Turnos!$C$4:$C$11))</f>
        <v/>
      </c>
      <c r="AH11" s="12">
        <f>IF(A11="","",ROUND(AG11/(DAY(EOMONTH(DATE($B$3,$H$3,1),0))/7),1))</f>
        <v/>
      </c>
    </row>
    <row r="12">
      <c r="A12" s="4" t="inlineStr"/>
      <c r="B12" s="11" t="inlineStr"/>
      <c r="C12" s="11" t="inlineStr"/>
      <c r="D12" s="11" t="inlineStr"/>
      <c r="E12" s="11" t="inlineStr"/>
      <c r="F12" s="11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1" t="inlineStr"/>
      <c r="R12" s="11" t="inlineStr"/>
      <c r="S12" s="11" t="inlineStr"/>
      <c r="T12" s="11" t="inlineStr"/>
      <c r="U12" s="11" t="inlineStr"/>
      <c r="V12" s="11" t="inlineStr"/>
      <c r="W12" s="11" t="inlineStr"/>
      <c r="X12" s="11" t="inlineStr"/>
      <c r="Y12" s="11" t="inlineStr"/>
      <c r="Z12" s="11" t="inlineStr"/>
      <c r="AA12" s="11" t="inlineStr"/>
      <c r="AB12" s="11" t="inlineStr"/>
      <c r="AC12" s="11" t="inlineStr"/>
      <c r="AD12" s="11" t="inlineStr"/>
      <c r="AE12" s="11" t="inlineStr"/>
      <c r="AF12" s="11" t="inlineStr"/>
      <c r="AG12" s="12">
        <f>IF(A12="","",SUMPRODUCT(COUNTIF(B12:AF12,Turnos!$A$4:$A$11),Turnos!$C$4:$C$11))</f>
        <v/>
      </c>
      <c r="AH12" s="12">
        <f>IF(A12="","",ROUND(AG12/(DAY(EOMONTH(DATE($B$3,$H$3,1),0))/7),1))</f>
        <v/>
      </c>
    </row>
    <row r="13">
      <c r="A13" s="4" t="inlineStr"/>
      <c r="B13" s="11" t="inlineStr"/>
      <c r="C13" s="11" t="inlineStr"/>
      <c r="D13" s="11" t="inlineStr"/>
      <c r="E13" s="11" t="inlineStr"/>
      <c r="F13" s="11" t="inlineStr"/>
      <c r="G13" s="11" t="inlineStr"/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1" t="inlineStr"/>
      <c r="R13" s="11" t="inlineStr"/>
      <c r="S13" s="11" t="inlineStr"/>
      <c r="T13" s="11" t="inlineStr"/>
      <c r="U13" s="11" t="inlineStr"/>
      <c r="V13" s="11" t="inlineStr"/>
      <c r="W13" s="11" t="inlineStr"/>
      <c r="X13" s="11" t="inlineStr"/>
      <c r="Y13" s="11" t="inlineStr"/>
      <c r="Z13" s="11" t="inlineStr"/>
      <c r="AA13" s="11" t="inlineStr"/>
      <c r="AB13" s="11" t="inlineStr"/>
      <c r="AC13" s="11" t="inlineStr"/>
      <c r="AD13" s="11" t="inlineStr"/>
      <c r="AE13" s="11" t="inlineStr"/>
      <c r="AF13" s="11" t="inlineStr"/>
      <c r="AG13" s="12">
        <f>IF(A13="","",SUMPRODUCT(COUNTIF(B13:AF13,Turnos!$A$4:$A$11),Turnos!$C$4:$C$11))</f>
        <v/>
      </c>
      <c r="AH13" s="12">
        <f>IF(A13="","",ROUND(AG13/(DAY(EOMONTH(DATE($B$3,$H$3,1),0))/7),1))</f>
        <v/>
      </c>
    </row>
    <row r="14">
      <c r="A14" s="4" t="inlineStr"/>
      <c r="B14" s="11" t="inlineStr"/>
      <c r="C14" s="11" t="inlineStr"/>
      <c r="D14" s="11" t="inlineStr"/>
      <c r="E14" s="11" t="inlineStr"/>
      <c r="F14" s="11" t="inlineStr"/>
      <c r="G14" s="11" t="inlineStr"/>
      <c r="H14" s="11" t="inlineStr"/>
      <c r="I14" s="11" t="inlineStr"/>
      <c r="J14" s="11" t="inlineStr"/>
      <c r="K14" s="11" t="inlineStr"/>
      <c r="L14" s="11" t="inlineStr"/>
      <c r="M14" s="11" t="inlineStr"/>
      <c r="N14" s="11" t="inlineStr"/>
      <c r="O14" s="11" t="inlineStr"/>
      <c r="P14" s="11" t="inlineStr"/>
      <c r="Q14" s="11" t="inlineStr"/>
      <c r="R14" s="11" t="inlineStr"/>
      <c r="S14" s="11" t="inlineStr"/>
      <c r="T14" s="11" t="inlineStr"/>
      <c r="U14" s="11" t="inlineStr"/>
      <c r="V14" s="11" t="inlineStr"/>
      <c r="W14" s="11" t="inlineStr"/>
      <c r="X14" s="11" t="inlineStr"/>
      <c r="Y14" s="11" t="inlineStr"/>
      <c r="Z14" s="11" t="inlineStr"/>
      <c r="AA14" s="11" t="inlineStr"/>
      <c r="AB14" s="11" t="inlineStr"/>
      <c r="AC14" s="11" t="inlineStr"/>
      <c r="AD14" s="11" t="inlineStr"/>
      <c r="AE14" s="11" t="inlineStr"/>
      <c r="AF14" s="11" t="inlineStr"/>
      <c r="AG14" s="12">
        <f>IF(A14="","",SUMPRODUCT(COUNTIF(B14:AF14,Turnos!$A$4:$A$11),Turnos!$C$4:$C$11))</f>
        <v/>
      </c>
      <c r="AH14" s="12">
        <f>IF(A14="","",ROUND(AG14/(DAY(EOMONTH(DATE($B$3,$H$3,1),0))/7),1))</f>
        <v/>
      </c>
    </row>
    <row r="15">
      <c r="A15" s="4" t="inlineStr"/>
      <c r="B15" s="11" t="inlineStr"/>
      <c r="C15" s="11" t="inlineStr"/>
      <c r="D15" s="11" t="inlineStr"/>
      <c r="E15" s="11" t="inlineStr"/>
      <c r="F15" s="11" t="inlineStr"/>
      <c r="G15" s="11" t="inlineStr"/>
      <c r="H15" s="11" t="inlineStr"/>
      <c r="I15" s="11" t="inlineStr"/>
      <c r="J15" s="11" t="inlineStr"/>
      <c r="K15" s="11" t="inlineStr"/>
      <c r="L15" s="11" t="inlineStr"/>
      <c r="M15" s="11" t="inlineStr"/>
      <c r="N15" s="11" t="inlineStr"/>
      <c r="O15" s="11" t="inlineStr"/>
      <c r="P15" s="11" t="inlineStr"/>
      <c r="Q15" s="11" t="inlineStr"/>
      <c r="R15" s="11" t="inlineStr"/>
      <c r="S15" s="11" t="inlineStr"/>
      <c r="T15" s="11" t="inlineStr"/>
      <c r="U15" s="11" t="inlineStr"/>
      <c r="V15" s="11" t="inlineStr"/>
      <c r="W15" s="11" t="inlineStr"/>
      <c r="X15" s="11" t="inlineStr"/>
      <c r="Y15" s="11" t="inlineStr"/>
      <c r="Z15" s="11" t="inlineStr"/>
      <c r="AA15" s="11" t="inlineStr"/>
      <c r="AB15" s="11" t="inlineStr"/>
      <c r="AC15" s="11" t="inlineStr"/>
      <c r="AD15" s="11" t="inlineStr"/>
      <c r="AE15" s="11" t="inlineStr"/>
      <c r="AF15" s="11" t="inlineStr"/>
      <c r="AG15" s="12">
        <f>IF(A15="","",SUMPRODUCT(COUNTIF(B15:AF15,Turnos!$A$4:$A$11),Turnos!$C$4:$C$11))</f>
        <v/>
      </c>
      <c r="AH15" s="12">
        <f>IF(A15="","",ROUND(AG15/(DAY(EOMONTH(DATE($B$3,$H$3,1),0))/7),1))</f>
        <v/>
      </c>
    </row>
    <row r="16">
      <c r="A16" s="4" t="inlineStr"/>
      <c r="B16" s="11" t="inlineStr"/>
      <c r="C16" s="11" t="inlineStr"/>
      <c r="D16" s="11" t="inlineStr"/>
      <c r="E16" s="11" t="inlineStr"/>
      <c r="F16" s="11" t="inlineStr"/>
      <c r="G16" s="11" t="inlineStr"/>
      <c r="H16" s="11" t="inlineStr"/>
      <c r="I16" s="11" t="inlineStr"/>
      <c r="J16" s="11" t="inlineStr"/>
      <c r="K16" s="11" t="inlineStr"/>
      <c r="L16" s="11" t="inlineStr"/>
      <c r="M16" s="11" t="inlineStr"/>
      <c r="N16" s="11" t="inlineStr"/>
      <c r="O16" s="11" t="inlineStr"/>
      <c r="P16" s="11" t="inlineStr"/>
      <c r="Q16" s="11" t="inlineStr"/>
      <c r="R16" s="11" t="inlineStr"/>
      <c r="S16" s="11" t="inlineStr"/>
      <c r="T16" s="11" t="inlineStr"/>
      <c r="U16" s="11" t="inlineStr"/>
      <c r="V16" s="11" t="inlineStr"/>
      <c r="W16" s="11" t="inlineStr"/>
      <c r="X16" s="11" t="inlineStr"/>
      <c r="Y16" s="11" t="inlineStr"/>
      <c r="Z16" s="11" t="inlineStr"/>
      <c r="AA16" s="11" t="inlineStr"/>
      <c r="AB16" s="11" t="inlineStr"/>
      <c r="AC16" s="11" t="inlineStr"/>
      <c r="AD16" s="11" t="inlineStr"/>
      <c r="AE16" s="11" t="inlineStr"/>
      <c r="AF16" s="11" t="inlineStr"/>
      <c r="AG16" s="12">
        <f>IF(A16="","",SUMPRODUCT(COUNTIF(B16:AF16,Turnos!$A$4:$A$11),Turnos!$C$4:$C$11))</f>
        <v/>
      </c>
      <c r="AH16" s="12">
        <f>IF(A16="","",ROUND(AG16/(DAY(EOMONTH(DATE($B$3,$H$3,1),0))/7),1))</f>
        <v/>
      </c>
    </row>
    <row r="17">
      <c r="A17" s="4" t="inlineStr"/>
      <c r="B17" s="11" t="inlineStr"/>
      <c r="C17" s="11" t="inlineStr"/>
      <c r="D17" s="11" t="inlineStr"/>
      <c r="E17" s="11" t="inlineStr"/>
      <c r="F17" s="11" t="inlineStr"/>
      <c r="G17" s="11" t="inlineStr"/>
      <c r="H17" s="11" t="inlineStr"/>
      <c r="I17" s="11" t="inlineStr"/>
      <c r="J17" s="11" t="inlineStr"/>
      <c r="K17" s="11" t="inlineStr"/>
      <c r="L17" s="11" t="inlineStr"/>
      <c r="M17" s="11" t="inlineStr"/>
      <c r="N17" s="11" t="inlineStr"/>
      <c r="O17" s="11" t="inlineStr"/>
      <c r="P17" s="11" t="inlineStr"/>
      <c r="Q17" s="11" t="inlineStr"/>
      <c r="R17" s="11" t="inlineStr"/>
      <c r="S17" s="11" t="inlineStr"/>
      <c r="T17" s="11" t="inlineStr"/>
      <c r="U17" s="11" t="inlineStr"/>
      <c r="V17" s="11" t="inlineStr"/>
      <c r="W17" s="11" t="inlineStr"/>
      <c r="X17" s="11" t="inlineStr"/>
      <c r="Y17" s="11" t="inlineStr"/>
      <c r="Z17" s="11" t="inlineStr"/>
      <c r="AA17" s="11" t="inlineStr"/>
      <c r="AB17" s="11" t="inlineStr"/>
      <c r="AC17" s="11" t="inlineStr"/>
      <c r="AD17" s="11" t="inlineStr"/>
      <c r="AE17" s="11" t="inlineStr"/>
      <c r="AF17" s="11" t="inlineStr"/>
      <c r="AG17" s="12">
        <f>IF(A17="","",SUMPRODUCT(COUNTIF(B17:AF17,Turnos!$A$4:$A$11),Turnos!$C$4:$C$11))</f>
        <v/>
      </c>
      <c r="AH17" s="12">
        <f>IF(A17="","",ROUND(AG17/(DAY(EOMONTH(DATE($B$3,$H$3,1),0))/7),1))</f>
        <v/>
      </c>
    </row>
    <row r="18">
      <c r="A18" s="4" t="inlineStr"/>
      <c r="B18" s="11" t="inlineStr"/>
      <c r="C18" s="11" t="inlineStr"/>
      <c r="D18" s="11" t="inlineStr"/>
      <c r="E18" s="11" t="inlineStr"/>
      <c r="F18" s="11" t="inlineStr"/>
      <c r="G18" s="11" t="inlineStr"/>
      <c r="H18" s="11" t="inlineStr"/>
      <c r="I18" s="11" t="inlineStr"/>
      <c r="J18" s="11" t="inlineStr"/>
      <c r="K18" s="11" t="inlineStr"/>
      <c r="L18" s="11" t="inlineStr"/>
      <c r="M18" s="11" t="inlineStr"/>
      <c r="N18" s="11" t="inlineStr"/>
      <c r="O18" s="11" t="inlineStr"/>
      <c r="P18" s="11" t="inlineStr"/>
      <c r="Q18" s="11" t="inlineStr"/>
      <c r="R18" s="11" t="inlineStr"/>
      <c r="S18" s="11" t="inlineStr"/>
      <c r="T18" s="11" t="inlineStr"/>
      <c r="U18" s="11" t="inlineStr"/>
      <c r="V18" s="11" t="inlineStr"/>
      <c r="W18" s="11" t="inlineStr"/>
      <c r="X18" s="11" t="inlineStr"/>
      <c r="Y18" s="11" t="inlineStr"/>
      <c r="Z18" s="11" t="inlineStr"/>
      <c r="AA18" s="11" t="inlineStr"/>
      <c r="AB18" s="11" t="inlineStr"/>
      <c r="AC18" s="11" t="inlineStr"/>
      <c r="AD18" s="11" t="inlineStr"/>
      <c r="AE18" s="11" t="inlineStr"/>
      <c r="AF18" s="11" t="inlineStr"/>
      <c r="AG18" s="12">
        <f>IF(A18="","",SUMPRODUCT(COUNTIF(B18:AF18,Turnos!$A$4:$A$11),Turnos!$C$4:$C$11))</f>
        <v/>
      </c>
      <c r="AH18" s="12">
        <f>IF(A18="","",ROUND(AG18/(DAY(EOMONTH(DATE($B$3,$H$3,1),0))/7),1))</f>
        <v/>
      </c>
    </row>
    <row r="20" ht="26" customHeight="1">
      <c r="A20" s="13" t="inlineStr">
        <is>
          <t>Códigos y horas de cada turno en la hoja «Turnos». La media semanal orienta sobre el límite de 40 horas de promedio anual; el cuadrante no sustituye al registro diario de jornada (art. 34.9 del Estatuto). Plantilla de plantillasymodelos.net, revisada en septiembre de 2026.</t>
        </is>
      </c>
    </row>
  </sheetData>
  <mergeCells count="4">
    <mergeCell ref="B3:C3"/>
    <mergeCell ref="A20:AH20"/>
    <mergeCell ref="E3:G3"/>
    <mergeCell ref="H3:I3"/>
  </mergeCells>
  <dataValidations count="1">
    <dataValidation sqref="B7:AF18" showDropDown="0" showInputMessage="0" showErrorMessage="0" allowBlank="1" type="list">
      <formula1>"M,T,N,P,R,L,V,B"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2" customWidth="1" min="3" max="3"/>
  </cols>
  <sheetData>
    <row r="1">
      <c r="A1" s="1" t="inlineStr">
        <is>
          <t>CÓDIGOS DE TURNO</t>
        </is>
      </c>
    </row>
    <row r="3">
      <c r="A3" s="3" t="inlineStr">
        <is>
          <t>Código</t>
        </is>
      </c>
      <c r="B3" s="3" t="inlineStr">
        <is>
          <t>Turno (cámbialo por el tuyo)</t>
        </is>
      </c>
      <c r="C3" s="3" t="inlineStr">
        <is>
          <t>Horas</t>
        </is>
      </c>
    </row>
    <row r="4">
      <c r="A4" s="14" t="inlineStr">
        <is>
          <t>M</t>
        </is>
      </c>
      <c r="B4" s="4" t="inlineStr">
        <is>
          <t>Mañana 7:00 – 15:00</t>
        </is>
      </c>
      <c r="C4" s="15" t="n">
        <v>8</v>
      </c>
    </row>
    <row r="5">
      <c r="A5" s="14" t="inlineStr">
        <is>
          <t>T</t>
        </is>
      </c>
      <c r="B5" s="4" t="inlineStr">
        <is>
          <t>Tarde 15:00 – 23:00</t>
        </is>
      </c>
      <c r="C5" s="15" t="n">
        <v>8</v>
      </c>
    </row>
    <row r="6">
      <c r="A6" s="14" t="inlineStr">
        <is>
          <t>N</t>
        </is>
      </c>
      <c r="B6" s="4" t="inlineStr">
        <is>
          <t>Noche 23:00 – 7:00</t>
        </is>
      </c>
      <c r="C6" s="15" t="n">
        <v>8</v>
      </c>
    </row>
    <row r="7">
      <c r="A7" s="14" t="inlineStr">
        <is>
          <t>P</t>
        </is>
      </c>
      <c r="B7" s="4" t="inlineStr">
        <is>
          <t>Partido 10:00 – 14:00 y 17:00 – 21:00</t>
        </is>
      </c>
      <c r="C7" s="15" t="n">
        <v>8</v>
      </c>
    </row>
    <row r="8">
      <c r="A8" s="14" t="inlineStr">
        <is>
          <t>R</t>
        </is>
      </c>
      <c r="B8" s="4" t="inlineStr">
        <is>
          <t>Reducido 9:00 – 13:00</t>
        </is>
      </c>
      <c r="C8" s="15" t="n">
        <v>4</v>
      </c>
    </row>
    <row r="9">
      <c r="A9" s="14" t="inlineStr">
        <is>
          <t>L</t>
        </is>
      </c>
      <c r="B9" s="4" t="inlineStr">
        <is>
          <t>Libre</t>
        </is>
      </c>
      <c r="C9" s="15" t="n">
        <v>0</v>
      </c>
    </row>
    <row r="10">
      <c r="A10" s="14" t="inlineStr">
        <is>
          <t>V</t>
        </is>
      </c>
      <c r="B10" s="4" t="inlineStr">
        <is>
          <t>Vacaciones</t>
        </is>
      </c>
      <c r="C10" s="15" t="n">
        <v>0</v>
      </c>
    </row>
    <row r="11">
      <c r="A11" s="14" t="inlineStr">
        <is>
          <t>B</t>
        </is>
      </c>
      <c r="B11" s="4" t="inlineStr">
        <is>
          <t>Baja o permiso</t>
        </is>
      </c>
      <c r="C11" s="15" t="n">
        <v>0</v>
      </c>
    </row>
    <row r="14">
      <c r="A14" s="13" t="inlineStr">
        <is>
          <t>Límites legales (Estatuto de los Trabajadores): 40 horas semanales de promedio anual; 9 horas ordinarias al día salvo convenio; 12 horas de descanso entre jornadas; día y medio de descanso semanal; trabajo nocturno máximo de 8 horas diarias de promedio en 15 días.</t>
        </is>
      </c>
    </row>
    <row r="15"/>
    <row r="16"/>
    <row r="17"/>
  </sheetData>
  <mergeCells count="1">
    <mergeCell ref="A14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