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</sheets>
  <definedNames>
    <definedName name="_xlnm.Print_Area" localSheetId="0">'Nómina'!$A$1:$D$74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2" borderId="1" pivotButton="0" quotePrefix="0" xfId="0"/>
    <xf numFmtId="164" fontId="4" fillId="0" borderId="1" pivotButton="0" quotePrefix="0" xfId="0"/>
    <xf numFmtId="164" fontId="3" fillId="0" borderId="1" pivotButton="0" quotePrefix="0" xfId="0"/>
    <xf numFmtId="0" fontId="4" fillId="0" borderId="1" applyAlignment="1" pivotButton="0" quotePrefix="0" xfId="0">
      <alignment vertical="top" wrapText="1"/>
    </xf>
    <xf numFmtId="1" fontId="4" fillId="2" borderId="1" pivotButton="0" quotePrefix="0" xfId="0"/>
    <xf numFmtId="165" fontId="4" fillId="2" borderId="1" pivotButton="0" quotePrefix="0" xfId="0"/>
    <xf numFmtId="165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0" customWidth="1" min="3" max="3"/>
    <col width="16" customWidth="1" min="4" max="4"/>
  </cols>
  <sheetData>
    <row r="1">
      <c r="A1" s="1" t="inlineStr">
        <is>
          <t>RECIBO INDIVIDUAL JUSTIFICATIVO DEL PAGO DE SALARIOS</t>
        </is>
      </c>
    </row>
    <row r="2">
      <c r="A2" s="2" t="inlineStr">
        <is>
          <t>Modelo orientativo con los tipos de cotización de 2026 (Orden PJC/297/2026). Rellena las celdas grises.</t>
        </is>
      </c>
    </row>
    <row r="4">
      <c r="A4" s="3" t="inlineStr">
        <is>
          <t>Empresa</t>
        </is>
      </c>
      <c r="B4" s="4" t="inlineStr">
        <is>
          <t>Empresa de ejemplo, S.L.</t>
        </is>
      </c>
    </row>
    <row r="5">
      <c r="A5" s="3" t="inlineStr">
        <is>
          <t>Domicilio</t>
        </is>
      </c>
      <c r="B5" s="4" t="inlineStr"/>
    </row>
    <row r="6">
      <c r="A6" s="3" t="inlineStr">
        <is>
          <t>CIF</t>
        </is>
      </c>
      <c r="B6" s="4" t="inlineStr"/>
    </row>
    <row r="7">
      <c r="A7" s="3" t="inlineStr">
        <is>
          <t>Código de cuenta de cotización (CCC)</t>
        </is>
      </c>
      <c r="B7" s="4" t="inlineStr"/>
    </row>
    <row r="8">
      <c r="A8" s="3" t="inlineStr">
        <is>
          <t>Trabajador/a</t>
        </is>
      </c>
      <c r="B8" s="4" t="inlineStr">
        <is>
          <t>Trabajador/a de ejemplo</t>
        </is>
      </c>
    </row>
    <row r="9">
      <c r="A9" s="3" t="inlineStr">
        <is>
          <t>NIF</t>
        </is>
      </c>
      <c r="B9" s="4" t="inlineStr"/>
    </row>
    <row r="10">
      <c r="A10" s="3" t="inlineStr">
        <is>
          <t>N.º de afiliación a la Seguridad Social</t>
        </is>
      </c>
      <c r="B10" s="4" t="inlineStr"/>
    </row>
    <row r="11">
      <c r="A11" s="3" t="inlineStr">
        <is>
          <t>Categoría o grupo profesional</t>
        </is>
      </c>
      <c r="B11" s="4" t="inlineStr">
        <is>
          <t>Comercial</t>
        </is>
      </c>
    </row>
    <row r="12">
      <c r="A12" s="3" t="inlineStr">
        <is>
          <t>Grupo de cotización</t>
        </is>
      </c>
      <c r="B12" s="4" t="inlineStr">
        <is>
          <t>5</t>
        </is>
      </c>
    </row>
    <row r="13">
      <c r="A13" s="3" t="inlineStr">
        <is>
          <t>Antigüedad</t>
        </is>
      </c>
      <c r="B13" s="4" t="inlineStr"/>
    </row>
    <row r="14">
      <c r="A14" s="3" t="inlineStr">
        <is>
          <t>Periodo de liquidación</t>
        </is>
      </c>
      <c r="B14" s="4" t="inlineStr">
        <is>
          <t>Del 1 al 30 de septiembre de 2026</t>
        </is>
      </c>
    </row>
    <row r="15">
      <c r="A15" s="3" t="inlineStr">
        <is>
          <t>Días</t>
        </is>
      </c>
      <c r="B15" s="4" t="n">
        <v>30</v>
      </c>
    </row>
    <row r="17">
      <c r="A17" s="5" t="inlineStr">
        <is>
          <t>I. DEVENGOS</t>
        </is>
      </c>
      <c r="D17" s="5" t="inlineStr">
        <is>
          <t>Importe</t>
        </is>
      </c>
    </row>
    <row r="18">
      <c r="A18" s="6" t="inlineStr">
        <is>
          <t>Salario base</t>
        </is>
      </c>
      <c r="D18" s="7" t="n">
        <v>1500</v>
      </c>
    </row>
    <row r="19">
      <c r="A19" s="6" t="inlineStr">
        <is>
          <t>Complementos salariales</t>
        </is>
      </c>
      <c r="D19" s="7" t="n">
        <v>150</v>
      </c>
    </row>
    <row r="20">
      <c r="A20" s="6" t="inlineStr">
        <is>
          <t>Horas extraordinarias</t>
        </is>
      </c>
      <c r="D20" s="7" t="n">
        <v>80</v>
      </c>
    </row>
    <row r="21">
      <c r="A21" s="6" t="inlineStr">
        <is>
          <t>Horas extraordinarias por fuerza mayor</t>
        </is>
      </c>
      <c r="D21" s="7" t="n">
        <v>0</v>
      </c>
    </row>
    <row r="22">
      <c r="A22" s="6" t="inlineStr">
        <is>
          <t>Gratificaciones extraordinarias (paga extra cobrada este mes)</t>
        </is>
      </c>
      <c r="D22" s="8">
        <f>IF(D30="SÍ",D38,0)</f>
        <v/>
      </c>
    </row>
    <row r="23">
      <c r="A23" s="6" t="inlineStr">
        <is>
          <t>Salario en especie</t>
        </is>
      </c>
      <c r="D23" s="7" t="n">
        <v>0</v>
      </c>
    </row>
    <row r="24">
      <c r="A24" s="6" t="inlineStr">
        <is>
          <t>Indemnizaciones o suplidos (dietas, locomoción)</t>
        </is>
      </c>
      <c r="D24" s="7" t="n">
        <v>120</v>
      </c>
    </row>
    <row r="25">
      <c r="A25" s="6" t="inlineStr">
        <is>
          <t>Otras percepciones no salariales</t>
        </is>
      </c>
      <c r="D25" s="7" t="n">
        <v>0</v>
      </c>
    </row>
    <row r="26">
      <c r="A26" s="3" t="inlineStr">
        <is>
          <t>A. TOTAL DEVENGADO</t>
        </is>
      </c>
      <c r="D26" s="9">
        <f>SUM(D18:D25)</f>
        <v/>
      </c>
    </row>
    <row r="28">
      <c r="A28" s="5" t="inlineStr">
        <is>
          <t>Parámetros</t>
        </is>
      </c>
    </row>
    <row r="29">
      <c r="A29" s="10" t="inlineStr">
        <is>
          <t>Número de pagas extra al año</t>
        </is>
      </c>
      <c r="D29" s="11" t="n">
        <v>2</v>
      </c>
    </row>
    <row r="30">
      <c r="A30" s="10" t="inlineStr">
        <is>
          <t>¿Las pagas extra se cobran prorrateadas en la nómina? (SÍ/NO)</t>
        </is>
      </c>
      <c r="D30" s="4" t="inlineStr">
        <is>
          <t>SÍ</t>
        </is>
      </c>
    </row>
    <row r="31">
      <c r="A31" s="10" t="inlineStr">
        <is>
          <t>Tipo de contrato (INDEFINIDO/TEMPORAL)</t>
        </is>
      </c>
      <c r="D31" s="4" t="inlineStr">
        <is>
          <t>INDEFINIDO</t>
        </is>
      </c>
    </row>
    <row r="32">
      <c r="A32" s="10" t="inlineStr">
        <is>
          <t>Base mínima de su grupo de cotización (€/mes)</t>
        </is>
      </c>
      <c r="D32" s="7" t="n">
        <v>1424.4</v>
      </c>
    </row>
    <row r="33">
      <c r="A33" s="10" t="inlineStr">
        <is>
          <t>Tipo de AT y EP según la tarifa de su actividad (%)</t>
        </is>
      </c>
      <c r="D33" s="12" t="n">
        <v>1.5</v>
      </c>
    </row>
    <row r="34">
      <c r="A34" s="10" t="inlineStr">
        <is>
          <t>Retención de IRPF (%) · ejemplo, calcula el tuyo</t>
        </is>
      </c>
      <c r="D34" s="12" t="n">
        <v>11</v>
      </c>
    </row>
    <row r="36">
      <c r="A36" s="5" t="inlineStr">
        <is>
          <t>DETERMINACIÓN DE LAS BASES DE COTIZACIÓN</t>
        </is>
      </c>
    </row>
    <row r="37">
      <c r="A37" s="6" t="inlineStr">
        <is>
          <t>Remuneración mensual</t>
        </is>
      </c>
      <c r="D37" s="8">
        <f>D18+D19+D23</f>
        <v/>
      </c>
    </row>
    <row r="38">
      <c r="A38" s="6" t="inlineStr">
        <is>
          <t>Prorrata de pagas extraordinarias</t>
        </is>
      </c>
      <c r="D38" s="8">
        <f>ROUND((D18+D19)*D29/12,2)</f>
        <v/>
      </c>
    </row>
    <row r="39">
      <c r="A39" s="3" t="inlineStr">
        <is>
          <t>Base de contingencias comunes (entre la mínima y 5.101,20 €)</t>
        </is>
      </c>
      <c r="D39" s="9">
        <f>MIN(MAX(D37+D38,D32),5101.2)</f>
        <v/>
      </c>
    </row>
    <row r="40">
      <c r="A40" s="3" t="inlineStr">
        <is>
          <t>Base de contingencias profesionales, desempleo, FP y FOGASA</t>
        </is>
      </c>
      <c r="D40" s="9">
        <f>MIN(D39+D20+D21,5101.2)</f>
        <v/>
      </c>
    </row>
    <row r="41">
      <c r="A41" s="3" t="inlineStr">
        <is>
          <t>Base sujeta a retención de IRPF</t>
        </is>
      </c>
      <c r="D41" s="9">
        <f>D26-D24</f>
        <v/>
      </c>
    </row>
    <row r="43">
      <c r="A43" s="5" t="inlineStr">
        <is>
          <t>II. DEDUCCIONES</t>
        </is>
      </c>
      <c r="B43" s="5" t="inlineStr">
        <is>
          <t>Base</t>
        </is>
      </c>
      <c r="C43" s="5" t="inlineStr">
        <is>
          <t>Tipo</t>
        </is>
      </c>
      <c r="D43" s="5" t="inlineStr">
        <is>
          <t>Importe</t>
        </is>
      </c>
    </row>
    <row r="44">
      <c r="A44" s="6" t="inlineStr">
        <is>
          <t>Contingencias comunes</t>
        </is>
      </c>
      <c r="B44" s="8">
        <f>D39</f>
        <v/>
      </c>
      <c r="C44" s="13" t="n">
        <v>4.7</v>
      </c>
      <c r="D44" s="8">
        <f>ROUND(B44*C44/100,2)</f>
        <v/>
      </c>
    </row>
    <row r="45">
      <c r="A45" s="6" t="inlineStr">
        <is>
          <t>Desempleo</t>
        </is>
      </c>
      <c r="B45" s="8">
        <f>D40</f>
        <v/>
      </c>
      <c r="C45" s="13">
        <f>IF(D31="TEMPORAL",1.60,1.55)</f>
        <v/>
      </c>
      <c r="D45" s="8">
        <f>ROUND(B45*C45/100,2)</f>
        <v/>
      </c>
    </row>
    <row r="46">
      <c r="A46" s="6" t="inlineStr">
        <is>
          <t>Formación profesional</t>
        </is>
      </c>
      <c r="B46" s="8">
        <f>D40</f>
        <v/>
      </c>
      <c r="C46" s="13" t="n">
        <v>0.1</v>
      </c>
      <c r="D46" s="8">
        <f>ROUND(B46*C46/100,2)</f>
        <v/>
      </c>
    </row>
    <row r="47">
      <c r="A47" s="6" t="inlineStr">
        <is>
          <t>Mecanismo de Equidad Intergeneracional (MEI)</t>
        </is>
      </c>
      <c r="B47" s="8">
        <f>D39</f>
        <v/>
      </c>
      <c r="C47" s="13" t="n">
        <v>0.15</v>
      </c>
      <c r="D47" s="8">
        <f>ROUND(B47*C47/100,2)</f>
        <v/>
      </c>
    </row>
    <row r="48">
      <c r="A48" s="6" t="inlineStr">
        <is>
          <t>Horas extraordinarias</t>
        </is>
      </c>
      <c r="B48" s="8">
        <f>D20</f>
        <v/>
      </c>
      <c r="C48" s="13" t="n">
        <v>4.7</v>
      </c>
      <c r="D48" s="8">
        <f>ROUND(B48*C48/100,2)</f>
        <v/>
      </c>
    </row>
    <row r="49">
      <c r="A49" s="6" t="inlineStr">
        <is>
          <t>Horas extraordinarias por fuerza mayor</t>
        </is>
      </c>
      <c r="B49" s="8">
        <f>D21</f>
        <v/>
      </c>
      <c r="C49" s="13" t="n">
        <v>2</v>
      </c>
      <c r="D49" s="8">
        <f>ROUND(B49*C49/100,2)</f>
        <v/>
      </c>
    </row>
    <row r="50">
      <c r="A50" s="6" t="inlineStr">
        <is>
          <t>Retención de IRPF</t>
        </is>
      </c>
      <c r="B50" s="8">
        <f>D41</f>
        <v/>
      </c>
      <c r="C50" s="13">
        <f>D34</f>
        <v/>
      </c>
      <c r="D50" s="8">
        <f>ROUND(B50*C50/100,2)</f>
        <v/>
      </c>
    </row>
    <row r="51">
      <c r="A51" s="6" t="inlineStr">
        <is>
          <t>Anticipos y otras deducciones</t>
        </is>
      </c>
      <c r="D51" s="7" t="n">
        <v>0</v>
      </c>
    </row>
    <row r="52">
      <c r="A52" s="3" t="inlineStr">
        <is>
          <t>B. TOTAL A DEDUCIR</t>
        </is>
      </c>
      <c r="D52" s="9">
        <f>SUM(D44:D51)</f>
        <v/>
      </c>
    </row>
    <row r="54">
      <c r="A54" s="14" t="inlineStr">
        <is>
          <t>LÍQUIDO TOTAL A PERCIBIR (A − B)</t>
        </is>
      </c>
      <c r="D54" s="15">
        <f>D26-D52</f>
        <v/>
      </c>
    </row>
    <row r="56">
      <c r="A56" s="5" t="inlineStr">
        <is>
          <t>APORTACIÓN DE LA EMPRESA</t>
        </is>
      </c>
      <c r="B56" s="5" t="inlineStr">
        <is>
          <t>Base</t>
        </is>
      </c>
      <c r="C56" s="5" t="inlineStr">
        <is>
          <t>Tipo</t>
        </is>
      </c>
      <c r="D56" s="5" t="inlineStr">
        <is>
          <t>Importe</t>
        </is>
      </c>
    </row>
    <row r="57">
      <c r="A57" s="6" t="inlineStr">
        <is>
          <t>Contingencias comunes</t>
        </is>
      </c>
      <c r="B57" s="8">
        <f>D39</f>
        <v/>
      </c>
      <c r="C57" s="13" t="n">
        <v>23.6</v>
      </c>
      <c r="D57" s="8">
        <f>ROUND(B57*C57/100,2)</f>
        <v/>
      </c>
    </row>
    <row r="58">
      <c r="A58" s="6" t="inlineStr">
        <is>
          <t>AT y EP</t>
        </is>
      </c>
      <c r="B58" s="8">
        <f>D40</f>
        <v/>
      </c>
      <c r="C58" s="13">
        <f>D33</f>
        <v/>
      </c>
      <c r="D58" s="8">
        <f>ROUND(B58*C58/100,2)</f>
        <v/>
      </c>
    </row>
    <row r="59">
      <c r="A59" s="6" t="inlineStr">
        <is>
          <t>Desempleo</t>
        </is>
      </c>
      <c r="B59" s="8">
        <f>D40</f>
        <v/>
      </c>
      <c r="C59" s="13">
        <f>IF(D31="TEMPORAL",6.70,5.50)</f>
        <v/>
      </c>
      <c r="D59" s="8">
        <f>ROUND(B59*C59/100,2)</f>
        <v/>
      </c>
    </row>
    <row r="60">
      <c r="A60" s="6" t="inlineStr">
        <is>
          <t>Formación profesional</t>
        </is>
      </c>
      <c r="B60" s="8">
        <f>D40</f>
        <v/>
      </c>
      <c r="C60" s="13" t="n">
        <v>0.6</v>
      </c>
      <c r="D60" s="8">
        <f>ROUND(B60*C60/100,2)</f>
        <v/>
      </c>
    </row>
    <row r="61">
      <c r="A61" s="6" t="inlineStr">
        <is>
          <t>FOGASA</t>
        </is>
      </c>
      <c r="B61" s="8">
        <f>D40</f>
        <v/>
      </c>
      <c r="C61" s="13" t="n">
        <v>0.2</v>
      </c>
      <c r="D61" s="8">
        <f>ROUND(B61*C61/100,2)</f>
        <v/>
      </c>
    </row>
    <row r="62">
      <c r="A62" s="6" t="inlineStr">
        <is>
          <t>MEI</t>
        </is>
      </c>
      <c r="B62" s="8">
        <f>D39</f>
        <v/>
      </c>
      <c r="C62" s="13" t="n">
        <v>0.75</v>
      </c>
      <c r="D62" s="8">
        <f>ROUND(B62*C62/100,2)</f>
        <v/>
      </c>
    </row>
    <row r="63">
      <c r="A63" s="6" t="inlineStr">
        <is>
          <t>Horas extraordinarias</t>
        </is>
      </c>
      <c r="B63" s="8">
        <f>D20</f>
        <v/>
      </c>
      <c r="C63" s="13" t="n">
        <v>23.6</v>
      </c>
      <c r="D63" s="8">
        <f>ROUND(B63*C63/100,2)</f>
        <v/>
      </c>
    </row>
    <row r="64">
      <c r="A64" s="6" t="inlineStr">
        <is>
          <t>Horas extraordinarias por fuerza mayor</t>
        </is>
      </c>
      <c r="B64" s="8">
        <f>D21</f>
        <v/>
      </c>
      <c r="C64" s="13" t="n">
        <v>12</v>
      </c>
      <c r="D64" s="8">
        <f>ROUND(B64*C64/100,2)</f>
        <v/>
      </c>
    </row>
    <row r="65">
      <c r="A65" s="3" t="inlineStr">
        <is>
          <t>Total aportación de la empresa</t>
        </is>
      </c>
      <c r="D65" s="9">
        <f>SUM(D57:D64)</f>
        <v/>
      </c>
    </row>
    <row r="66">
      <c r="A66" s="3" t="inlineStr">
        <is>
          <t>Coste total para la empresa (devengado + aportación)</t>
        </is>
      </c>
      <c r="D66" s="9">
        <f>D26+D65</f>
        <v/>
      </c>
    </row>
    <row r="68" ht="14" customHeight="1">
      <c r="A68" s="16" t="inlineStr">
        <is>
          <t>Notas:</t>
        </is>
      </c>
    </row>
    <row r="69" ht="26" customHeight="1">
      <c r="A69" s="16" t="inlineStr">
        <is>
          <t>· Tipos de 2026: contingencias comunes 23,60 % empresa y 4,70 % trabajador; MEI 0,90 % (0,75 % + 0,15 %); base máxima 5.101,20 €/mes. Por encima de la base máxima se aplica la cuota de solidaridad, que esta plantilla no calcula.</t>
        </is>
      </c>
    </row>
    <row r="70" ht="26" customHeight="1">
      <c r="A70" s="16" t="inlineStr">
        <is>
          <t>· La prorrata de pagas extra se suma siempre a la base de cotización, se cobren prorrateadas o en junio y diciembre.</t>
        </is>
      </c>
    </row>
    <row r="71" ht="26" customHeight="1">
      <c r="A71" s="16" t="inlineStr">
        <is>
          <t>· La base mínima depende del grupo de cotización (en 2026, 1.424,40 € al mes para los grupos 4 a 7, 47,48 € al día para los grupos 8 a 11 y 1.989,30 € para el grupo 1). Para contratos a tiempo parcial la base mínima es por hora: cambia la celda.</t>
        </is>
      </c>
    </row>
    <row r="72" ht="26" customHeight="1">
      <c r="A72" s="16" t="inlineStr">
        <is>
          <t>· El tipo de IRPF es personal: calcúlalo con el simulador de retenciones de la Agencia Tributaria.</t>
        </is>
      </c>
    </row>
    <row r="73" ht="26" customHeight="1">
      <c r="A73" s="16" t="inlineStr">
        <is>
          <t>· Plantilla orientativa de plantillasymodelos.net, revisada en septiembre de 2026. No sustituye a un programa de nóminas ni al asesoramiento de un graduado social.</t>
        </is>
      </c>
    </row>
  </sheetData>
  <mergeCells count="18">
    <mergeCell ref="B10:D10"/>
    <mergeCell ref="B11:D11"/>
    <mergeCell ref="A70:D70"/>
    <mergeCell ref="B5:D5"/>
    <mergeCell ref="B14:D14"/>
    <mergeCell ref="B15:D15"/>
    <mergeCell ref="A69:D69"/>
    <mergeCell ref="B8:D8"/>
    <mergeCell ref="B4:D4"/>
    <mergeCell ref="A72:D72"/>
    <mergeCell ref="B9:D9"/>
    <mergeCell ref="B13:D13"/>
    <mergeCell ref="A73:D73"/>
    <mergeCell ref="A71:D71"/>
    <mergeCell ref="B12:D12"/>
    <mergeCell ref="B7:D7"/>
    <mergeCell ref="B6:D6"/>
    <mergeCell ref="A68:D68"/>
  </mergeCells>
  <dataValidations count="2">
    <dataValidation sqref="D30" showDropDown="0" showInputMessage="0" showErrorMessage="0" allowBlank="0" type="list">
      <formula1>"SÍ,NO"</formula1>
    </dataValidation>
    <dataValidation sqref="D31" showDropDown="0" showInputMessage="0" showErrorMessage="0" allowBlank="0" type="list">
      <formula1>"INDEFINIDO,TEMPORAL"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2026-09-25T10:10:51Z</dcterms:created>
  <dcterms:modified xmlns:dcterms="http://purl.org/dc/terms/" xmlns:xsi="http://www.w3.org/2001/XMLSchema-instance" xsi:type="dcterms:W3CDTF">2026-09-25T10:10:51Z</dcterms:modified>
</cp:coreProperties>
</file>